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674A73EE-1D6A-4A38-B25C-1C6262C29C0E}"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<sst xmlns="http://schemas.openxmlformats.org/spreadsheetml/2006/main" count="5319" uniqueCount="691">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</sst>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436</v>
      </c>
      <c r="G58" s="78"/>
      <c r="H58" s="183"/>
      <c r="I58" s="78"/>
      <c r="J58" s="212" t="str">
        <f>IFERROR(VLOOKUP($F58,補助対象機器一覧!$A$2:$K$632,2,FALSE),"")</f>
        <v>株式会社インターサポート</v>
      </c>
      <c r="K58" s="213"/>
      <c r="L58" s="214"/>
      <c r="M58" s="79"/>
      <c r="N58" s="238" t="str">
        <f>IFERROR(VLOOKUP($F58,補助対象機器一覧!$A$2:$K$632,7,FALSE),"")</f>
        <v>G-SCAN Z2 LV ＋スタンダード＋オシロスコープパッケージ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KS-56-06</v>
      </c>
      <c r="G95" s="129"/>
      <c r="H95" s="70"/>
      <c r="I95" s="132"/>
      <c r="J95" s="212" t="str">
        <f>中間シート!L187</f>
        <v>株式会社インターサポート</v>
      </c>
      <c r="K95" s="213"/>
      <c r="L95" s="214"/>
      <c r="M95" s="134"/>
      <c r="N95" s="241" t="str">
        <f>中間シート!M187</f>
        <v>G-SCAN Z2 LV ＋スタンダード＋オシロスコープパッケージ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KS-56-06</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LV ＋スタンダード＋オシロスコープパッケージ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2026-08-06T15:25:11Z</dcterms:modified>
  <cp:category/>
  <cp:contentStatus/>
</cp:coreProperties>
</file>