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8C64617F-CE5A-4014-B45C-48017D67822C}"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AQ502" i="8" s="1"/>
  <c r="X264" i="3"/>
  <c r="Z265" i="3"/>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Z271" i="3"/>
  <c r="Y364" i="3"/>
  <c r="L364" i="3"/>
  <c r="X507" i="8"/>
  <c r="X512" i="8"/>
  <c r="L363" i="3"/>
  <c r="Y363" i="3"/>
  <c r="J363" i="3"/>
  <c r="AQ514" i="8"/>
  <c r="K363" i="3"/>
  <c r="B28" i="20" a="1"/>
  <c r="J364" i="3" l="1"/>
  <c r="B28" i="20"/>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s="1"/>
  <c r="P526" i="8" s="1"/>
  <c r="L370" i="3"/>
  <c r="F402" i="3" s="1"/>
  <c r="G402" i="3" s="1"/>
  <c r="AQ530" i="8"/>
  <c r="Y370" i="3"/>
  <c r="X528" i="8"/>
  <c r="X316" i="3"/>
  <c r="M368" i="3" l="1"/>
  <c r="M369" i="3" s="1"/>
  <c r="M370" i="3" s="1"/>
  <c r="Z370" i="3" s="1"/>
  <c r="X370" i="3" s="1"/>
  <c r="W370" i="3" s="1"/>
  <c r="R526" i="8"/>
  <c r="H402" i="3"/>
  <c r="V526" i="8"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<sst xmlns="http://schemas.openxmlformats.org/spreadsheetml/2006/main" count="5319" uniqueCount="691">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</sst>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440</v>
      </c>
      <c r="G58" s="78"/>
      <c r="H58" s="183"/>
      <c r="I58" s="78"/>
      <c r="J58" s="212" t="str">
        <f>IFERROR(VLOOKUP($F58,補助対象機器一覧!$A$2:$K$632,2,FALSE),"")</f>
        <v>株式会社インターサポート</v>
      </c>
      <c r="K58" s="213"/>
      <c r="L58" s="214"/>
      <c r="M58" s="79"/>
      <c r="N58" s="238" t="str">
        <f>IFERROR(VLOOKUP($F58,補助対象機器一覧!$A$2:$K$632,7,FALSE),"")</f>
        <v>G-SCAN Z2 MS ＋スタンダード＋オシロスコープパッケージ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KS-56-10</v>
      </c>
      <c r="G95" s="129"/>
      <c r="H95" s="70"/>
      <c r="I95" s="132"/>
      <c r="J95" s="212" t="str">
        <f>中間シート!L187</f>
        <v>株式会社インターサポート</v>
      </c>
      <c r="K95" s="213"/>
      <c r="L95" s="214"/>
      <c r="M95" s="134"/>
      <c r="N95" s="241" t="str">
        <f>中間シート!M187</f>
        <v>G-SCAN Z2 MS ＋スタンダード＋オシロスコープパッケージ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KS-56-10</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MS ＋スタンダード＋オシロスコープパッケージ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2026-08-06T15:26:43Z</dcterms:modified>
  <cp:category/>
  <cp:contentStatus/>
</cp:coreProperties>
</file>